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<sst xmlns="http://schemas.openxmlformats.org/spreadsheetml/2006/main" count="77" uniqueCount="77">
  <si>
    <t xml:space="preserve"/>
  </si>
  <si>
    <t xml:space="preserve">EMY230</t>
  </si>
  <si>
    <t xml:space="preserve">U</t>
  </si>
  <si>
    <t xml:space="preserve">Reparació d'element de forjat de fusta, mitjançant pròtesi de morter a base de resina epoxi i armadura.</t>
  </si>
  <si>
    <r>
      <rPr>
        <sz val="8.25"/>
        <color rgb="FF000000"/>
        <rFont val="Arial"/>
        <family val="2"/>
      </rPr>
      <t xml:space="preserve">Reparació d'extrem de bigueta de forjat de fusta, eliminant la zona deteriorada i col·locant una pròtesi de 10x15x50 cm de morter fluït d'enduriment ràpid, de dos components a base de resina epoxi, MasterFlow 150 "BASF", armat amb 4 barres corrugades de fibra de vidre reforçada amb resina de polièster, de 0,6 m de longitud cadascuna i 12 mm de diàmetre, ancorades a la bigueta amb resina epoxi-acrilat, lliure d'estirè, MasterFlow 920 AN "BASF", d'altes resistències, aplicada en els forats realitzats en la part sana de la fust, prèvia aplicació de beurada del mateix morter epoxi en la superfície de fusta. Muntatge i desmuntatge del sistema d'encofrat de la zona que requereix la pròtesi. Muntatge i desmuntatge d'estintolament.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</si>
  <si>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</si>
  <si>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</si>
  <si>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</si>
  <si>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</si>
  <si>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</si>
  <si>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</si>
  <si>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</si>
  <si>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mt08ema050b</t>
  </si>
  <si>
    <t xml:space="preserve">m³</t>
  </si>
  <si>
    <t xml:space="preserve">Fusta per a encofrar, de 26 mm d'espessor.</t>
  </si>
  <si>
    <t xml:space="preserve">mt08var050</t>
  </si>
  <si>
    <t xml:space="preserve">kg</t>
  </si>
  <si>
    <t xml:space="preserve">Filferro galvanitzat per a lligar, de 1,30 mm de diàmetre.</t>
  </si>
  <si>
    <t xml:space="preserve">mt08var060</t>
  </si>
  <si>
    <t xml:space="preserve">kg</t>
  </si>
  <si>
    <t xml:space="preserve">Puntes d'acer de 20x100 mm.</t>
  </si>
  <si>
    <t xml:space="preserve">mt08dba010d</t>
  </si>
  <si>
    <t xml:space="preserve">l</t>
  </si>
  <si>
    <t xml:space="preserve">Agent desemmotllant, a base d'olis especials, emulsionant en aigua per a encofrats metàl·lics, fenòlics o de fusta.</t>
  </si>
  <si>
    <t xml:space="preserve">mt50spa050m</t>
  </si>
  <si>
    <t xml:space="preserve">m³</t>
  </si>
  <si>
    <t xml:space="preserve">Tauló de fusta de pi, dimensions 20x7,2 cm.</t>
  </si>
  <si>
    <t xml:space="preserve">mt50spa101</t>
  </si>
  <si>
    <t xml:space="preserve">kg</t>
  </si>
  <si>
    <t xml:space="preserve">Claus d'acer.</t>
  </si>
  <si>
    <t xml:space="preserve">mt50spa081a</t>
  </si>
  <si>
    <t xml:space="preserve">U</t>
  </si>
  <si>
    <t xml:space="preserve">Puntal metàl·lic telescòpic, de fins a 3 m d'altura.</t>
  </si>
  <si>
    <t xml:space="preserve">mt26reh100v</t>
  </si>
  <si>
    <t xml:space="preserve">U</t>
  </si>
  <si>
    <t xml:space="preserve">Cartutx de 825 ml de resina epoxi-acrilat, lliure d'estirè, MasterFlow 920 AN "BASF", de dos components, amb dosificador i filtre de mescla automàtica, per a ancoratges estructurals verticals i horitzontals.</t>
  </si>
  <si>
    <t xml:space="preserve">mt07cef010f</t>
  </si>
  <si>
    <t xml:space="preserve">m</t>
  </si>
  <si>
    <t xml:space="preserve">Barra corrugada de fibra de vidre reforçada amb resina de polièster, de 12 mm de diàmetre, amb superfície arenada com millora de l'adherència, per a armat i reforç estructural.</t>
  </si>
  <si>
    <t xml:space="preserve">mt09reh321d</t>
  </si>
  <si>
    <t xml:space="preserve">kg</t>
  </si>
  <si>
    <t xml:space="preserve">Morter fluït d'enduriment ràpid, de dos components a base de resina epoxi, MasterFlow 150 "BASF", amb enduridor amínic, sense retracció, d'elevada resistència mecànica, impermeable a l'aigua i amb alta resistència als agents químics, per a ancoratges i reblert, segons UNE-EN 1504-6.</t>
  </si>
  <si>
    <t xml:space="preserve">Subtotal materials:</t>
  </si>
  <si>
    <t xml:space="preserve">Equip i maquinària</t>
  </si>
  <si>
    <t xml:space="preserve">mq09sie010</t>
  </si>
  <si>
    <t xml:space="preserve">h</t>
  </si>
  <si>
    <t xml:space="preserve">Serra de cadena a benzina, de 50 cm d'espasa i 2 kW de potència.</t>
  </si>
  <si>
    <t xml:space="preserve">Subtotal equip i maquinària:</t>
  </si>
  <si>
    <t xml:space="preserve">Mà d'obra</t>
  </si>
  <si>
    <t xml:space="preserve">mo020</t>
  </si>
  <si>
    <t xml:space="preserve">h</t>
  </si>
  <si>
    <t xml:space="preserve">Oficial 1ª construcció.</t>
  </si>
  <si>
    <t xml:space="preserve">mo112</t>
  </si>
  <si>
    <t xml:space="preserve">h</t>
  </si>
  <si>
    <t xml:space="preserve">Peó especialitzat construcció.</t>
  </si>
  <si>
    <t xml:space="preserve">mo058</t>
  </si>
  <si>
    <t xml:space="preserve">h</t>
  </si>
  <si>
    <t xml:space="preserve">Ajudant fuster.</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</si>
  <si>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</si>
  <si>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</si>
  <si>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</si>
  <si>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</si>
  <si>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</si>
  <si>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</si>
  <si>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</si>
  <si>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6,64€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</si>
  <si>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</si>
  <si>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</si>
  <si>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</si>
  <si>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</si>
  <si>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</si>
  <si>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1504-6:2007</t>
  </si>
  <si>
    <t xml:space="preserve">1/2+/3/4</t>
  </si>
  <si>
    <t xml:space="preserve">Productos y sistemas para la protección y reparación de estructuras de hormigón. Definiciones, requisitos, control de calidad y evaluación de la conformidad. Parte 6: Anclajes de armaduras de acero.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</si>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</sst>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12" customWidth="1"/>
    <col min="4" max="4" width="72.93" customWidth="1"/>
    <col min="5" max="5" width="1.87" customWidth="1"/>
    <col min="6" max="6" width="11.90" customWidth="1"/>
    <col min="7" max="7" width="0.68" customWidth="1"/>
    <col min="8" max="8" width="12.7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1">
        <v>0.006</v>
      </c>
      <c r="F10" s="11"/>
      <c r="G10" s="11"/>
      <c r="H10" s="12">
        <v>385</v>
      </c>
      <c r="I10" s="12">
        <f ca="1">ROUND(INDIRECT(ADDRESS(ROW()+(0), COLUMN()+(-4), 1))*INDIRECT(ADDRESS(ROW()+(0), COLUMN()+(-1), 1)), 2)</f>
        <v>2.31</v>
      </c>
    </row>
    <row r="11" spans="1:9" ht="13.50" thickBot="1" customHeight="1">
      <c r="A11" s="1" t="s">
        <v>15</v>
      </c>
      <c r="B11" s="1"/>
      <c r="C11" s="10" t="s">
        <v>16</v>
      </c>
      <c r="D11" s="1" t="s">
        <v>17</v>
      </c>
      <c r="E11" s="11">
        <v>0.1</v>
      </c>
      <c r="F11" s="11"/>
      <c r="G11" s="11"/>
      <c r="H11" s="12">
        <v>1.1</v>
      </c>
      <c r="I11" s="12">
        <f ca="1">ROUND(INDIRECT(ADDRESS(ROW()+(0), COLUMN()+(-4), 1))*INDIRECT(ADDRESS(ROW()+(0), COLUMN()+(-1), 1)), 2)</f>
        <v>0.11</v>
      </c>
    </row>
    <row r="12" spans="1:9" ht="13.50" thickBot="1" customHeight="1">
      <c r="A12" s="1" t="s">
        <v>18</v>
      </c>
      <c r="B12" s="1"/>
      <c r="C12" s="10" t="s">
        <v>19</v>
      </c>
      <c r="D12" s="1" t="s">
        <v>20</v>
      </c>
      <c r="E12" s="11">
        <v>0.05</v>
      </c>
      <c r="F12" s="11"/>
      <c r="G12" s="11"/>
      <c r="H12" s="12">
        <v>7</v>
      </c>
      <c r="I12" s="12">
        <f ca="1">ROUND(INDIRECT(ADDRESS(ROW()+(0), COLUMN()+(-4), 1))*INDIRECT(ADDRESS(ROW()+(0), COLUMN()+(-1), 1)), 2)</f>
        <v>0.35</v>
      </c>
    </row>
    <row r="13" spans="1:9" ht="24.00" thickBot="1" customHeight="1">
      <c r="A13" s="1" t="s">
        <v>21</v>
      </c>
      <c r="B13" s="1"/>
      <c r="C13" s="10" t="s">
        <v>22</v>
      </c>
      <c r="D13" s="1" t="s">
        <v>23</v>
      </c>
      <c r="E13" s="11">
        <v>0.03</v>
      </c>
      <c r="F13" s="11"/>
      <c r="G13" s="11"/>
      <c r="H13" s="12">
        <v>2.19</v>
      </c>
      <c r="I13" s="12">
        <f ca="1">ROUND(INDIRECT(ADDRESS(ROW()+(0), COLUMN()+(-4), 1))*INDIRECT(ADDRESS(ROW()+(0), COLUMN()+(-1), 1)), 2)</f>
        <v>0.07</v>
      </c>
    </row>
    <row r="14" spans="1:9" ht="13.50" thickBot="1" customHeight="1">
      <c r="A14" s="1" t="s">
        <v>24</v>
      </c>
      <c r="B14" s="1"/>
      <c r="C14" s="10" t="s">
        <v>25</v>
      </c>
      <c r="D14" s="1" t="s">
        <v>26</v>
      </c>
      <c r="E14" s="11">
        <v>0.001</v>
      </c>
      <c r="F14" s="11"/>
      <c r="G14" s="11"/>
      <c r="H14" s="12">
        <v>305</v>
      </c>
      <c r="I14" s="12">
        <f ca="1">ROUND(INDIRECT(ADDRESS(ROW()+(0), COLUMN()+(-4), 1))*INDIRECT(ADDRESS(ROW()+(0), COLUMN()+(-1), 1)), 2)</f>
        <v>0.31</v>
      </c>
    </row>
    <row r="15" spans="1:9" ht="13.50" thickBot="1" customHeight="1">
      <c r="A15" s="1" t="s">
        <v>27</v>
      </c>
      <c r="B15" s="1"/>
      <c r="C15" s="10" t="s">
        <v>28</v>
      </c>
      <c r="D15" s="1" t="s">
        <v>29</v>
      </c>
      <c r="E15" s="11">
        <v>0.053</v>
      </c>
      <c r="F15" s="11"/>
      <c r="G15" s="11"/>
      <c r="H15" s="12">
        <v>1.3</v>
      </c>
      <c r="I15" s="12">
        <f ca="1">ROUND(INDIRECT(ADDRESS(ROW()+(0), COLUMN()+(-4), 1))*INDIRECT(ADDRESS(ROW()+(0), COLUMN()+(-1), 1)), 2)</f>
        <v>0.07</v>
      </c>
    </row>
    <row r="16" spans="1:9" ht="13.50" thickBot="1" customHeight="1">
      <c r="A16" s="1" t="s">
        <v>30</v>
      </c>
      <c r="B16" s="1"/>
      <c r="C16" s="10" t="s">
        <v>31</v>
      </c>
      <c r="D16" s="1" t="s">
        <v>32</v>
      </c>
      <c r="E16" s="11">
        <v>0.014</v>
      </c>
      <c r="F16" s="11"/>
      <c r="G16" s="11"/>
      <c r="H16" s="12">
        <v>13.37</v>
      </c>
      <c r="I16" s="12">
        <f ca="1">ROUND(INDIRECT(ADDRESS(ROW()+(0), COLUMN()+(-4), 1))*INDIRECT(ADDRESS(ROW()+(0), COLUMN()+(-1), 1)), 2)</f>
        <v>0.19</v>
      </c>
    </row>
    <row r="17" spans="1:9" ht="34.50" thickBot="1" customHeight="1">
      <c r="A17" s="1" t="s">
        <v>33</v>
      </c>
      <c r="B17" s="1"/>
      <c r="C17" s="10" t="s">
        <v>34</v>
      </c>
      <c r="D17" s="1" t="s">
        <v>35</v>
      </c>
      <c r="E17" s="11">
        <v>0.585</v>
      </c>
      <c r="F17" s="11"/>
      <c r="G17" s="11"/>
      <c r="H17" s="12">
        <v>14.9</v>
      </c>
      <c r="I17" s="12">
        <f ca="1">ROUND(INDIRECT(ADDRESS(ROW()+(0), COLUMN()+(-4), 1))*INDIRECT(ADDRESS(ROW()+(0), COLUMN()+(-1), 1)), 2)</f>
        <v>8.72</v>
      </c>
    </row>
    <row r="18" spans="1:9" ht="34.50" thickBot="1" customHeight="1">
      <c r="A18" s="1" t="s">
        <v>36</v>
      </c>
      <c r="B18" s="1"/>
      <c r="C18" s="10" t="s">
        <v>37</v>
      </c>
      <c r="D18" s="1" t="s">
        <v>38</v>
      </c>
      <c r="E18" s="11">
        <v>2.4</v>
      </c>
      <c r="F18" s="11"/>
      <c r="G18" s="11"/>
      <c r="H18" s="12">
        <v>8.93</v>
      </c>
      <c r="I18" s="12">
        <f ca="1">ROUND(INDIRECT(ADDRESS(ROW()+(0), COLUMN()+(-4), 1))*INDIRECT(ADDRESS(ROW()+(0), COLUMN()+(-1), 1)), 2)</f>
        <v>21.43</v>
      </c>
    </row>
    <row r="19" spans="1:9" ht="45.00" thickBot="1" customHeight="1">
      <c r="A19" s="1" t="s">
        <v>39</v>
      </c>
      <c r="B19" s="1"/>
      <c r="C19" s="10" t="s">
        <v>40</v>
      </c>
      <c r="D19" s="1" t="s">
        <v>41</v>
      </c>
      <c r="E19" s="13">
        <v>12.75</v>
      </c>
      <c r="F19" s="13"/>
      <c r="G19" s="13"/>
      <c r="H19" s="14">
        <v>6.23</v>
      </c>
      <c r="I19" s="14">
        <f ca="1">ROUND(INDIRECT(ADDRESS(ROW()+(0), COLUMN()+(-4), 1))*INDIRECT(ADDRESS(ROW()+(0), COLUMN()+(-1), 1)), 2)</f>
        <v>79.43</v>
      </c>
    </row>
    <row r="20" spans="1:9" ht="13.50" thickBot="1" customHeight="1">
      <c r="A20" s="15"/>
      <c r="B20" s="15"/>
      <c r="C20" s="15"/>
      <c r="D20" s="15"/>
      <c r="E20" s="9" t="s">
        <v>42</v>
      </c>
      <c r="F20" s="9"/>
      <c r="G20" s="9"/>
      <c r="H20" s="9"/>
      <c r="I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112.99</v>
      </c>
    </row>
    <row r="21" spans="1:9" ht="13.50" thickBot="1" customHeight="1">
      <c r="A21" s="15">
        <v>2</v>
      </c>
      <c r="B21" s="15"/>
      <c r="C21" s="15"/>
      <c r="D21" s="18" t="s">
        <v>43</v>
      </c>
      <c r="E21" s="18"/>
      <c r="F21" s="18"/>
      <c r="G21" s="18"/>
      <c r="H21" s="15"/>
      <c r="I21" s="15"/>
    </row>
    <row r="22" spans="1:9" ht="13.50" thickBot="1" customHeight="1">
      <c r="A22" s="1" t="s">
        <v>44</v>
      </c>
      <c r="B22" s="1"/>
      <c r="C22" s="10" t="s">
        <v>45</v>
      </c>
      <c r="D22" s="1" t="s">
        <v>46</v>
      </c>
      <c r="E22" s="13">
        <v>0.063</v>
      </c>
      <c r="F22" s="13"/>
      <c r="G22" s="13"/>
      <c r="H22" s="14">
        <v>3</v>
      </c>
      <c r="I22" s="14">
        <f ca="1">ROUND(INDIRECT(ADDRESS(ROW()+(0), COLUMN()+(-4), 1))*INDIRECT(ADDRESS(ROW()+(0), COLUMN()+(-1), 1)), 2)</f>
        <v>0.19</v>
      </c>
    </row>
    <row r="23" spans="1:9" ht="13.50" thickBot="1" customHeight="1">
      <c r="A23" s="15"/>
      <c r="B23" s="15"/>
      <c r="C23" s="15"/>
      <c r="D23" s="15"/>
      <c r="E23" s="9" t="s">
        <v>47</v>
      </c>
      <c r="F23" s="9"/>
      <c r="G23" s="9"/>
      <c r="H23" s="9"/>
      <c r="I23" s="17">
        <f ca="1">ROUND(SUM(INDIRECT(ADDRESS(ROW()+(-1), COLUMN()+(0), 1))), 2)</f>
        <v>0.19</v>
      </c>
    </row>
    <row r="24" spans="1:9" ht="13.50" thickBot="1" customHeight="1">
      <c r="A24" s="15">
        <v>3</v>
      </c>
      <c r="B24" s="15"/>
      <c r="C24" s="15"/>
      <c r="D24" s="18" t="s">
        <v>48</v>
      </c>
      <c r="E24" s="18"/>
      <c r="F24" s="18"/>
      <c r="G24" s="18"/>
      <c r="H24" s="15"/>
      <c r="I24" s="15"/>
    </row>
    <row r="25" spans="1:9" ht="13.50" thickBot="1" customHeight="1">
      <c r="A25" s="1" t="s">
        <v>49</v>
      </c>
      <c r="B25" s="1"/>
      <c r="C25" s="10" t="s">
        <v>50</v>
      </c>
      <c r="D25" s="1" t="s">
        <v>51</v>
      </c>
      <c r="E25" s="11">
        <v>1</v>
      </c>
      <c r="F25" s="11"/>
      <c r="G25" s="11"/>
      <c r="H25" s="12">
        <v>24.5</v>
      </c>
      <c r="I25" s="12">
        <f ca="1">ROUND(INDIRECT(ADDRESS(ROW()+(0), COLUMN()+(-4), 1))*INDIRECT(ADDRESS(ROW()+(0), COLUMN()+(-1), 1)), 2)</f>
        <v>24.5</v>
      </c>
    </row>
    <row r="26" spans="1:9" ht="13.50" thickBot="1" customHeight="1">
      <c r="A26" s="1" t="s">
        <v>52</v>
      </c>
      <c r="B26" s="1"/>
      <c r="C26" s="10" t="s">
        <v>53</v>
      </c>
      <c r="D26" s="1" t="s">
        <v>54</v>
      </c>
      <c r="E26" s="11">
        <v>0.571</v>
      </c>
      <c r="F26" s="11"/>
      <c r="G26" s="11"/>
      <c r="H26" s="12">
        <v>21.15</v>
      </c>
      <c r="I26" s="12">
        <f ca="1">ROUND(INDIRECT(ADDRESS(ROW()+(0), COLUMN()+(-4), 1))*INDIRECT(ADDRESS(ROW()+(0), COLUMN()+(-1), 1)), 2)</f>
        <v>12.08</v>
      </c>
    </row>
    <row r="27" spans="1:9" ht="13.50" thickBot="1" customHeight="1">
      <c r="A27" s="1" t="s">
        <v>55</v>
      </c>
      <c r="B27" s="1"/>
      <c r="C27" s="10" t="s">
        <v>56</v>
      </c>
      <c r="D27" s="1" t="s">
        <v>57</v>
      </c>
      <c r="E27" s="11">
        <v>0.309</v>
      </c>
      <c r="F27" s="11"/>
      <c r="G27" s="11"/>
      <c r="H27" s="12">
        <v>21.92</v>
      </c>
      <c r="I27" s="12">
        <f ca="1">ROUND(INDIRECT(ADDRESS(ROW()+(0), COLUMN()+(-4), 1))*INDIRECT(ADDRESS(ROW()+(0), COLUMN()+(-1), 1)), 2)</f>
        <v>6.77</v>
      </c>
    </row>
    <row r="28" spans="1:9" ht="13.50" thickBot="1" customHeight="1">
      <c r="A28" s="1" t="s">
        <v>58</v>
      </c>
      <c r="B28" s="1"/>
      <c r="C28" s="10" t="s">
        <v>59</v>
      </c>
      <c r="D28" s="1" t="s">
        <v>60</v>
      </c>
      <c r="E28" s="13">
        <v>0.309</v>
      </c>
      <c r="F28" s="13"/>
      <c r="G28" s="13"/>
      <c r="H28" s="14">
        <v>20.46</v>
      </c>
      <c r="I28" s="14">
        <f ca="1">ROUND(INDIRECT(ADDRESS(ROW()+(0), COLUMN()+(-4), 1))*INDIRECT(ADDRESS(ROW()+(0), COLUMN()+(-1), 1)), 2)</f>
        <v>6.32</v>
      </c>
    </row>
    <row r="29" spans="1:9" ht="13.50" thickBot="1" customHeight="1">
      <c r="A29" s="15"/>
      <c r="B29" s="15"/>
      <c r="C29" s="15"/>
      <c r="D29" s="15"/>
      <c r="E29" s="9" t="s">
        <v>61</v>
      </c>
      <c r="F29" s="9"/>
      <c r="G29" s="9"/>
      <c r="H29" s="9"/>
      <c r="I29" s="17">
        <f ca="1">ROUND(SUM(INDIRECT(ADDRESS(ROW()+(-1), COLUMN()+(0), 1)),INDIRECT(ADDRESS(ROW()+(-2), COLUMN()+(0), 1)),INDIRECT(ADDRESS(ROW()+(-3), COLUMN()+(0), 1)),INDIRECT(ADDRESS(ROW()+(-4), COLUMN()+(0), 1))), 2)</f>
        <v>49.67</v>
      </c>
    </row>
    <row r="30" spans="1:9" ht="13.50" thickBot="1" customHeight="1">
      <c r="A30" s="15">
        <v>4</v>
      </c>
      <c r="B30" s="15"/>
      <c r="C30" s="15"/>
      <c r="D30" s="18" t="s">
        <v>62</v>
      </c>
      <c r="E30" s="18"/>
      <c r="F30" s="18"/>
      <c r="G30" s="18"/>
      <c r="H30" s="15"/>
      <c r="I30" s="15"/>
    </row>
    <row r="31" spans="1:9" ht="13.50" thickBot="1" customHeight="1">
      <c r="A31" s="19"/>
      <c r="B31" s="19"/>
      <c r="C31" s="20" t="s">
        <v>63</v>
      </c>
      <c r="D31" s="19" t="s">
        <v>64</v>
      </c>
      <c r="E31" s="13">
        <v>2</v>
      </c>
      <c r="F31" s="13"/>
      <c r="G31" s="13"/>
      <c r="H31" s="14">
        <f ca="1">ROUND(SUM(INDIRECT(ADDRESS(ROW()+(-2), COLUMN()+(1), 1)),INDIRECT(ADDRESS(ROW()+(-8), COLUMN()+(1), 1)),INDIRECT(ADDRESS(ROW()+(-11), COLUMN()+(1), 1))), 2)</f>
        <v>162.85</v>
      </c>
      <c r="I31" s="14">
        <f ca="1">ROUND(INDIRECT(ADDRESS(ROW()+(0), COLUMN()+(-4), 1))*INDIRECT(ADDRESS(ROW()+(0), COLUMN()+(-1), 1))/100, 2)</f>
        <v>3.26</v>
      </c>
    </row>
    <row r="32" spans="1:9" ht="13.50" thickBot="1" customHeight="1">
      <c r="A32" s="21" t="s">
        <v>65</v>
      </c>
      <c r="B32" s="21"/>
      <c r="C32" s="22"/>
      <c r="D32" s="23"/>
      <c r="E32" s="24" t="s">
        <v>66</v>
      </c>
      <c r="F32" s="24"/>
      <c r="G32" s="24"/>
      <c r="H32" s="25"/>
      <c r="I32" s="26">
        <f ca="1">ROUND(SUM(INDIRECT(ADDRESS(ROW()+(-1), COLUMN()+(0), 1)),INDIRECT(ADDRESS(ROW()+(-3), COLUMN()+(0), 1)),INDIRECT(ADDRESS(ROW()+(-9), COLUMN()+(0), 1)),INDIRECT(ADDRESS(ROW()+(-12), COLUMN()+(0), 1))), 2)</f>
        <v>166.11</v>
      </c>
    </row>
    <row r="35" spans="1:9" ht="13.50" thickBot="1" customHeight="1">
      <c r="A35" s="27" t="s">
        <v>67</v>
      </c>
      <c r="B35" s="27"/>
      <c r="C35" s="27"/>
      <c r="D35" s="27"/>
      <c r="E35" s="27"/>
      <c r="F35" s="27" t="s">
        <v>68</v>
      </c>
      <c r="G35" s="27" t="s">
        <v>69</v>
      </c>
      <c r="H35" s="27"/>
      <c r="I35" s="27" t="s">
        <v>70</v>
      </c>
    </row>
    <row r="36" spans="1:9" ht="13.50" thickBot="1" customHeight="1">
      <c r="A36" s="28" t="s">
        <v>71</v>
      </c>
      <c r="B36" s="28"/>
      <c r="C36" s="28"/>
      <c r="D36" s="28"/>
      <c r="E36" s="28"/>
      <c r="F36" s="29">
        <v>162007</v>
      </c>
      <c r="G36" s="29">
        <v>112009</v>
      </c>
      <c r="H36" s="29"/>
      <c r="I36" s="29" t="s">
        <v>72</v>
      </c>
    </row>
    <row r="37" spans="1:9" ht="24.00" thickBot="1" customHeight="1">
      <c r="A37" s="30" t="s">
        <v>73</v>
      </c>
      <c r="B37" s="30"/>
      <c r="C37" s="30"/>
      <c r="D37" s="30"/>
      <c r="E37" s="30"/>
      <c r="F37" s="31"/>
      <c r="G37" s="31"/>
      <c r="H37" s="31"/>
      <c r="I37" s="31"/>
    </row>
    <row r="40" spans="1:1" ht="33.75" thickBot="1" customHeight="1">
      <c r="A40" s="1" t="s">
        <v>74</v>
      </c>
      <c r="B40" s="1"/>
      <c r="C40" s="1"/>
      <c r="D40" s="1"/>
      <c r="E40" s="1"/>
      <c r="F40" s="1"/>
      <c r="G40" s="1"/>
      <c r="H40" s="1"/>
      <c r="I40" s="1"/>
    </row>
    <row r="41" spans="1:1" ht="33.75" thickBot="1" customHeight="1">
      <c r="A41" s="1" t="s">
        <v>75</v>
      </c>
      <c r="B41" s="1"/>
      <c r="C41" s="1"/>
      <c r="D41" s="1"/>
      <c r="E41" s="1"/>
      <c r="F41" s="1"/>
      <c r="G41" s="1"/>
      <c r="H41" s="1"/>
      <c r="I41" s="1"/>
    </row>
    <row r="42" spans="1:1" ht="33.75" thickBot="1" customHeight="1">
      <c r="A42" s="1" t="s">
        <v>76</v>
      </c>
      <c r="B42" s="1"/>
      <c r="C42" s="1"/>
      <c r="D42" s="1"/>
      <c r="E42" s="1"/>
      <c r="F42" s="1"/>
      <c r="G42" s="1"/>
      <c r="H42" s="1"/>
      <c r="I42" s="1"/>
    </row>
  </sheetData>
  <mergeCells count="63">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G16"/>
    <mergeCell ref="A17:B17"/>
    <mergeCell ref="E17:G17"/>
    <mergeCell ref="A18:B18"/>
    <mergeCell ref="E18:G18"/>
    <mergeCell ref="A19:B19"/>
    <mergeCell ref="E19:G19"/>
    <mergeCell ref="A20:B20"/>
    <mergeCell ref="E20:H20"/>
    <mergeCell ref="A21:B21"/>
    <mergeCell ref="D21:G21"/>
    <mergeCell ref="A22:B22"/>
    <mergeCell ref="E22:G22"/>
    <mergeCell ref="A23:B23"/>
    <mergeCell ref="E23:H23"/>
    <mergeCell ref="A24:B24"/>
    <mergeCell ref="D24:G24"/>
    <mergeCell ref="A25:B25"/>
    <mergeCell ref="E25:G25"/>
    <mergeCell ref="A26:B26"/>
    <mergeCell ref="E26:G26"/>
    <mergeCell ref="A27:B27"/>
    <mergeCell ref="E27:G27"/>
    <mergeCell ref="A28:B28"/>
    <mergeCell ref="E28:G28"/>
    <mergeCell ref="A29:B29"/>
    <mergeCell ref="E29:H29"/>
    <mergeCell ref="A30:B30"/>
    <mergeCell ref="D30:G30"/>
    <mergeCell ref="A31:B31"/>
    <mergeCell ref="E31:G31"/>
    <mergeCell ref="A32:D32"/>
    <mergeCell ref="E32:H32"/>
    <mergeCell ref="A35:E35"/>
    <mergeCell ref="G35:H35"/>
    <mergeCell ref="A36:E36"/>
    <mergeCell ref="F36:F37"/>
    <mergeCell ref="G36:H37"/>
    <mergeCell ref="I36:I37"/>
    <mergeCell ref="A37:E37"/>
    <mergeCell ref="A40:I40"/>
    <mergeCell ref="A41:I41"/>
    <mergeCell ref="A42:I42"/>
  </mergeCells>
  <pageMargins left="0.147638" right="0.147638" top="0.206693" bottom="0.206693" header="0.0" footer="0.0"/>
  <pageSetup paperSize="9" orientation="portrait"/>
  <rowBreaks count="0" manualBreakCount="0">
    </rowBreaks>
</worksheet>
</file>